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4880" windowHeight="13000" tabRatio="500" activeTab="0"/>
  </bookViews>
  <sheets>
    <sheet name="suhanc" sheetId="1" r:id="rId1"/>
    <sheet name="kolok" sheetId="2" r:id="rId2"/>
  </sheets>
  <definedNames/>
  <calcPr fullCalcOnLoad="1"/>
</workbook>
</file>

<file path=xl/sharedStrings.xml><?xml version="1.0" encoding="utf-8"?>
<sst xmlns="http://schemas.openxmlformats.org/spreadsheetml/2006/main" count="67" uniqueCount="30">
  <si>
    <t>Métaeredmények</t>
  </si>
  <si>
    <t>Ipolyság</t>
  </si>
  <si>
    <t>Fél</t>
  </si>
  <si>
    <t>Fülek</t>
  </si>
  <si>
    <t>Udvard</t>
  </si>
  <si>
    <t>Szepsi</t>
  </si>
  <si>
    <t>Csenke Csallóközcsütörtök</t>
  </si>
  <si>
    <t>Szímő</t>
  </si>
  <si>
    <t>Léva</t>
  </si>
  <si>
    <t>Tardoskedd</t>
  </si>
  <si>
    <t>Bős</t>
  </si>
  <si>
    <t>Felsőszeli</t>
  </si>
  <si>
    <t>Palást</t>
  </si>
  <si>
    <t>Komárom</t>
  </si>
  <si>
    <t>Érsekújvár</t>
  </si>
  <si>
    <t>Kassa Királyhelmec</t>
  </si>
  <si>
    <t>Várkony</t>
  </si>
  <si>
    <t>Egyházfa</t>
  </si>
  <si>
    <t>adott</t>
  </si>
  <si>
    <t>kapott</t>
  </si>
  <si>
    <t>arány</t>
  </si>
  <si>
    <t>pont</t>
  </si>
  <si>
    <t>arány összeg</t>
  </si>
  <si>
    <t>pontösszeg</t>
  </si>
  <si>
    <t>Kürt</t>
  </si>
  <si>
    <t>Kassa Helmec</t>
  </si>
  <si>
    <t>Komárom Ipolyság</t>
  </si>
  <si>
    <t>összes befutás</t>
  </si>
  <si>
    <t>összes kapott</t>
  </si>
  <si>
    <t>arány az összes kapott és adott pontból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</si>
</sst>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2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33" borderId="0" xfId="0" applyFont="1" applyFill="1" applyAlignment="1">
      <alignment wrapText="1"/>
    </xf>
    <xf numFmtId="0" fontId="38" fillId="33" borderId="10" xfId="0" applyFont="1" applyFill="1" applyBorder="1" applyAlignment="1">
      <alignment/>
    </xf>
    <xf numFmtId="0" fontId="38" fillId="34" borderId="13" xfId="0" applyFont="1" applyFill="1" applyBorder="1" applyAlignment="1">
      <alignment wrapText="1"/>
    </xf>
    <xf numFmtId="0" fontId="38" fillId="34" borderId="24" xfId="0" applyFont="1" applyFill="1" applyBorder="1" applyAlignment="1">
      <alignment/>
    </xf>
    <xf numFmtId="0" fontId="38" fillId="33" borderId="0" xfId="0" applyFont="1" applyFill="1" applyAlignment="1">
      <alignment/>
    </xf>
    <xf numFmtId="0" fontId="38" fillId="3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3">
      <selection activeCell="S22" sqref="S22"/>
    </sheetView>
  </sheetViews>
  <sheetFormatPr defaultColWidth="11.00390625" defaultRowHeight="15.75"/>
  <cols>
    <col min="1" max="1" width="33.375" style="1" customWidth="1"/>
    <col min="2" max="5" width="8.00390625" style="1" customWidth="1"/>
    <col min="6" max="17" width="8.375" style="1" customWidth="1"/>
    <col min="18" max="18" width="15.50390625" style="1" customWidth="1"/>
    <col min="19" max="19" width="14.875" style="1" customWidth="1"/>
    <col min="20" max="16384" width="10.875" style="1" customWidth="1"/>
  </cols>
  <sheetData>
    <row r="1" spans="1:18" ht="19.5">
      <c r="A1" s="11" t="s">
        <v>0</v>
      </c>
      <c r="B1" s="16">
        <v>1</v>
      </c>
      <c r="C1" s="17"/>
      <c r="D1" s="17"/>
      <c r="E1" s="18"/>
      <c r="F1" s="17">
        <v>2</v>
      </c>
      <c r="G1" s="17"/>
      <c r="H1" s="17"/>
      <c r="I1" s="17"/>
      <c r="J1" s="16">
        <v>3</v>
      </c>
      <c r="K1" s="17"/>
      <c r="L1" s="17"/>
      <c r="M1" s="18"/>
      <c r="N1" s="16">
        <v>4</v>
      </c>
      <c r="O1" s="17"/>
      <c r="P1" s="17"/>
      <c r="Q1" s="18"/>
      <c r="R1" s="12"/>
    </row>
    <row r="2" spans="1:22" s="22" customFormat="1" ht="99.75">
      <c r="A2" s="19"/>
      <c r="B2" s="19" t="s">
        <v>18</v>
      </c>
      <c r="C2" s="20" t="s">
        <v>19</v>
      </c>
      <c r="D2" s="20" t="s">
        <v>20</v>
      </c>
      <c r="E2" s="21" t="s">
        <v>21</v>
      </c>
      <c r="F2" s="19" t="s">
        <v>18</v>
      </c>
      <c r="G2" s="20" t="s">
        <v>19</v>
      </c>
      <c r="H2" s="20" t="s">
        <v>20</v>
      </c>
      <c r="I2" s="21" t="s">
        <v>21</v>
      </c>
      <c r="J2" s="19" t="s">
        <v>18</v>
      </c>
      <c r="K2" s="20" t="s">
        <v>19</v>
      </c>
      <c r="L2" s="20" t="s">
        <v>20</v>
      </c>
      <c r="M2" s="21" t="s">
        <v>21</v>
      </c>
      <c r="N2" s="19" t="s">
        <v>18</v>
      </c>
      <c r="O2" s="20" t="s">
        <v>19</v>
      </c>
      <c r="P2" s="20" t="s">
        <v>20</v>
      </c>
      <c r="Q2" s="21" t="s">
        <v>21</v>
      </c>
      <c r="R2" s="25" t="s">
        <v>22</v>
      </c>
      <c r="S2" s="23" t="s">
        <v>23</v>
      </c>
      <c r="T2" s="22" t="s">
        <v>27</v>
      </c>
      <c r="U2" s="22" t="s">
        <v>28</v>
      </c>
      <c r="V2" s="22" t="s">
        <v>29</v>
      </c>
    </row>
    <row r="3" spans="1:22" s="2" customFormat="1" ht="30.75" customHeight="1">
      <c r="A3" s="13" t="s">
        <v>7</v>
      </c>
      <c r="B3" s="7">
        <v>6</v>
      </c>
      <c r="C3" s="2">
        <v>74</v>
      </c>
      <c r="D3" s="2">
        <f aca="true" t="shared" si="0" ref="D3:D19">IF(B3=0,0,B3/C3)</f>
        <v>0.08108108108108109</v>
      </c>
      <c r="E3" s="8">
        <f aca="true" t="shared" si="1" ref="E3:E19">IF(B3=C3,1,IF(AND(D3&lt;1,D3&lt;&gt;1),0,2))</f>
        <v>0</v>
      </c>
      <c r="F3" s="3">
        <v>50</v>
      </c>
      <c r="G3" s="2">
        <v>65</v>
      </c>
      <c r="H3" s="2">
        <f aca="true" t="shared" si="2" ref="H3:H19">IF(F3=0,0,F3/G3)</f>
        <v>0.7692307692307693</v>
      </c>
      <c r="I3" s="8">
        <f aca="true" t="shared" si="3" ref="I3:I19">IF(F3=G3,1,IF(AND(H3&lt;1,H3&lt;&gt;1),0,2))</f>
        <v>0</v>
      </c>
      <c r="J3" s="7">
        <v>21</v>
      </c>
      <c r="K3" s="2">
        <v>77</v>
      </c>
      <c r="L3" s="2">
        <f aca="true" t="shared" si="4" ref="L3:L19">IF(J3=0,0,J3/K3)</f>
        <v>0.2727272727272727</v>
      </c>
      <c r="M3" s="8">
        <f aca="true" t="shared" si="5" ref="M3:M19">IF(J3=K3,1,IF(AND(L3&lt;1,L3&lt;&gt;1),0,2))</f>
        <v>0</v>
      </c>
      <c r="N3" s="7">
        <v>18</v>
      </c>
      <c r="O3" s="2">
        <v>75</v>
      </c>
      <c r="P3" s="2">
        <f aca="true" t="shared" si="6" ref="P3:P19">IF(N3=0,0,N3/O3)</f>
        <v>0.24</v>
      </c>
      <c r="Q3" s="8">
        <f aca="true" t="shared" si="7" ref="Q3:Q19">IF(N3=O3,1,IF(AND(P3&lt;1,P3&lt;&gt;1),0,2))</f>
        <v>0</v>
      </c>
      <c r="R3" s="26">
        <f aca="true" t="shared" si="8" ref="R3:R19">D3+H3+L3+P3</f>
        <v>1.363039123039123</v>
      </c>
      <c r="S3" s="24">
        <f aca="true" t="shared" si="9" ref="S3:S19">E3+I3+M3+Q3</f>
        <v>0</v>
      </c>
      <c r="T3" s="1">
        <f aca="true" t="shared" si="10" ref="T3:T19">B3+F3+J3+N3</f>
        <v>95</v>
      </c>
      <c r="U3" s="1">
        <f aca="true" t="shared" si="11" ref="U3:U19">C3+G3+K3+O3</f>
        <v>291</v>
      </c>
      <c r="V3" s="2">
        <f aca="true" t="shared" si="12" ref="V3:V19">T3/U3</f>
        <v>0.32646048109965636</v>
      </c>
    </row>
    <row r="4" spans="1:22" s="2" customFormat="1" ht="30.75" customHeight="1">
      <c r="A4" s="13" t="s">
        <v>3</v>
      </c>
      <c r="B4" s="7">
        <v>47</v>
      </c>
      <c r="C4" s="2">
        <v>49</v>
      </c>
      <c r="D4" s="2">
        <f>IF(B4=0,0,B4/C4)</f>
        <v>0.9591836734693877</v>
      </c>
      <c r="E4" s="8">
        <f>IF(B4=C4,1,IF(AND(D4&lt;1,D4&lt;&gt;1),0,2))</f>
        <v>0</v>
      </c>
      <c r="F4" s="3">
        <v>25</v>
      </c>
      <c r="G4" s="2">
        <v>51</v>
      </c>
      <c r="H4" s="2">
        <f>IF(F4=0,0,F4/G4)</f>
        <v>0.49019607843137253</v>
      </c>
      <c r="I4" s="8">
        <f>IF(F4=G4,1,IF(AND(H4&lt;1,H4&lt;&gt;1),0,2))</f>
        <v>0</v>
      </c>
      <c r="J4" s="7">
        <v>25</v>
      </c>
      <c r="K4" s="2">
        <v>69</v>
      </c>
      <c r="L4" s="2">
        <f>IF(J4=0,0,J4/K4)</f>
        <v>0.36231884057971014</v>
      </c>
      <c r="M4" s="8">
        <f>IF(J4=K4,1,IF(AND(L4&lt;1,L4&lt;&gt;1),0,2))</f>
        <v>0</v>
      </c>
      <c r="N4" s="7">
        <v>8</v>
      </c>
      <c r="O4" s="2">
        <v>69</v>
      </c>
      <c r="P4" s="2">
        <f>IF(N4=0,0,N4/O4)</f>
        <v>0.11594202898550725</v>
      </c>
      <c r="Q4" s="8">
        <f>IF(N4=O4,1,IF(AND(P4&lt;1,P4&lt;&gt;1),0,2))</f>
        <v>0</v>
      </c>
      <c r="R4" s="26">
        <f>D4+H4+L4+P4</f>
        <v>1.9276406214659778</v>
      </c>
      <c r="S4" s="24">
        <f>E4+I4+M4+Q4</f>
        <v>0</v>
      </c>
      <c r="T4" s="1">
        <f>B4+F4+J4+N4</f>
        <v>105</v>
      </c>
      <c r="U4" s="1">
        <f>C4+G4+K4+O4</f>
        <v>238</v>
      </c>
      <c r="V4" s="2">
        <f>T4/U4</f>
        <v>0.4411764705882353</v>
      </c>
    </row>
    <row r="5" spans="1:22" s="2" customFormat="1" ht="30.75" customHeight="1">
      <c r="A5" s="13" t="s">
        <v>9</v>
      </c>
      <c r="B5" s="7">
        <v>33</v>
      </c>
      <c r="C5" s="2">
        <v>63</v>
      </c>
      <c r="D5" s="2">
        <f t="shared" si="0"/>
        <v>0.5238095238095238</v>
      </c>
      <c r="E5" s="8">
        <f t="shared" si="1"/>
        <v>0</v>
      </c>
      <c r="F5" s="3">
        <v>22</v>
      </c>
      <c r="G5" s="2">
        <v>81</v>
      </c>
      <c r="H5" s="2">
        <f t="shared" si="2"/>
        <v>0.2716049382716049</v>
      </c>
      <c r="I5" s="8">
        <f t="shared" si="3"/>
        <v>0</v>
      </c>
      <c r="J5" s="7">
        <v>33</v>
      </c>
      <c r="K5" s="2">
        <v>66</v>
      </c>
      <c r="L5" s="2">
        <f t="shared" si="4"/>
        <v>0.5</v>
      </c>
      <c r="M5" s="8">
        <f t="shared" si="5"/>
        <v>0</v>
      </c>
      <c r="N5" s="7">
        <v>49</v>
      </c>
      <c r="O5" s="2">
        <v>22</v>
      </c>
      <c r="P5" s="2">
        <f t="shared" si="6"/>
        <v>2.227272727272727</v>
      </c>
      <c r="Q5" s="8">
        <f t="shared" si="7"/>
        <v>2</v>
      </c>
      <c r="R5" s="26">
        <f t="shared" si="8"/>
        <v>3.5226871893538556</v>
      </c>
      <c r="S5" s="24">
        <f t="shared" si="9"/>
        <v>2</v>
      </c>
      <c r="T5" s="1">
        <f t="shared" si="10"/>
        <v>137</v>
      </c>
      <c r="U5" s="1">
        <f t="shared" si="11"/>
        <v>232</v>
      </c>
      <c r="V5" s="2">
        <f t="shared" si="12"/>
        <v>0.5905172413793104</v>
      </c>
    </row>
    <row r="6" spans="1:22" s="2" customFormat="1" ht="30.75" customHeight="1">
      <c r="A6" s="13" t="s">
        <v>11</v>
      </c>
      <c r="B6" s="7">
        <v>49</v>
      </c>
      <c r="C6" s="2">
        <v>47</v>
      </c>
      <c r="D6" s="2">
        <f t="shared" si="0"/>
        <v>1.0425531914893618</v>
      </c>
      <c r="E6" s="8">
        <f t="shared" si="1"/>
        <v>2</v>
      </c>
      <c r="F6" s="3">
        <v>2</v>
      </c>
      <c r="G6" s="2">
        <v>52</v>
      </c>
      <c r="H6" s="2">
        <f t="shared" si="2"/>
        <v>0.038461538461538464</v>
      </c>
      <c r="I6" s="8">
        <f t="shared" si="3"/>
        <v>0</v>
      </c>
      <c r="J6" s="7">
        <v>57</v>
      </c>
      <c r="K6" s="2">
        <v>63</v>
      </c>
      <c r="L6" s="2">
        <f t="shared" si="4"/>
        <v>0.9047619047619048</v>
      </c>
      <c r="M6" s="8">
        <f t="shared" si="5"/>
        <v>0</v>
      </c>
      <c r="N6" s="7">
        <v>5</v>
      </c>
      <c r="O6" s="2">
        <v>48</v>
      </c>
      <c r="P6" s="2">
        <f t="shared" si="6"/>
        <v>0.10416666666666667</v>
      </c>
      <c r="Q6" s="8">
        <f t="shared" si="7"/>
        <v>0</v>
      </c>
      <c r="R6" s="26">
        <f t="shared" si="8"/>
        <v>2.0899433013794715</v>
      </c>
      <c r="S6" s="24">
        <f t="shared" si="9"/>
        <v>2</v>
      </c>
      <c r="T6" s="1">
        <f t="shared" si="10"/>
        <v>113</v>
      </c>
      <c r="U6" s="1">
        <f t="shared" si="11"/>
        <v>210</v>
      </c>
      <c r="V6" s="2">
        <f t="shared" si="12"/>
        <v>0.5380952380952381</v>
      </c>
    </row>
    <row r="7" spans="1:22" s="2" customFormat="1" ht="30.75" customHeight="1">
      <c r="A7" s="13" t="s">
        <v>2</v>
      </c>
      <c r="B7" s="7">
        <v>25</v>
      </c>
      <c r="C7" s="2">
        <v>58</v>
      </c>
      <c r="D7" s="2">
        <f>IF(B7=0,0,B7/C7)</f>
        <v>0.43103448275862066</v>
      </c>
      <c r="E7" s="8">
        <f>IF(B7=C7,1,IF(AND(D7&lt;1,D7&lt;&gt;1),0,2))</f>
        <v>0</v>
      </c>
      <c r="F7" s="3">
        <v>37</v>
      </c>
      <c r="G7" s="2">
        <v>79</v>
      </c>
      <c r="H7" s="2">
        <f>IF(F7=0,0,F7/G7)</f>
        <v>0.46835443037974683</v>
      </c>
      <c r="I7" s="8">
        <f>IF(F7=G7,1,IF(AND(H7&lt;1,H7&lt;&gt;1),0,2))</f>
        <v>0</v>
      </c>
      <c r="J7" s="7">
        <v>69</v>
      </c>
      <c r="K7" s="2">
        <v>25</v>
      </c>
      <c r="L7" s="2">
        <f>IF(J7=0,0,J7/K7)</f>
        <v>2.76</v>
      </c>
      <c r="M7" s="8">
        <f>IF(J7=K7,1,IF(AND(L7&lt;1,L7&lt;&gt;1),0,2))</f>
        <v>2</v>
      </c>
      <c r="N7" s="7">
        <v>22</v>
      </c>
      <c r="O7" s="2">
        <v>49</v>
      </c>
      <c r="P7" s="2">
        <f>IF(N7=0,0,N7/O7)</f>
        <v>0.4489795918367347</v>
      </c>
      <c r="Q7" s="8">
        <f>IF(N7=O7,1,IF(AND(P7&lt;1,P7&lt;&gt;1),0,2))</f>
        <v>0</v>
      </c>
      <c r="R7" s="26">
        <f>D7+H7+L7+P7</f>
        <v>4.108368504975102</v>
      </c>
      <c r="S7" s="24">
        <f>E7+I7+M7+Q7</f>
        <v>2</v>
      </c>
      <c r="T7" s="1">
        <f>B7+F7+J7+N7</f>
        <v>153</v>
      </c>
      <c r="U7" s="1">
        <f>C7+G7+K7+O7</f>
        <v>211</v>
      </c>
      <c r="V7" s="2">
        <f>T7/U7</f>
        <v>0.7251184834123223</v>
      </c>
    </row>
    <row r="8" spans="1:22" s="2" customFormat="1" ht="30.75" customHeight="1">
      <c r="A8" s="13" t="s">
        <v>15</v>
      </c>
      <c r="B8" s="7">
        <v>15</v>
      </c>
      <c r="C8" s="2">
        <v>74</v>
      </c>
      <c r="D8" s="2">
        <f t="shared" si="0"/>
        <v>0.20270270270270271</v>
      </c>
      <c r="E8" s="8">
        <f t="shared" si="1"/>
        <v>0</v>
      </c>
      <c r="F8" s="3">
        <v>15</v>
      </c>
      <c r="G8" s="2">
        <v>74</v>
      </c>
      <c r="H8" s="2">
        <f t="shared" si="2"/>
        <v>0.20270270270270271</v>
      </c>
      <c r="I8" s="8">
        <f t="shared" si="3"/>
        <v>0</v>
      </c>
      <c r="J8" s="7">
        <v>71</v>
      </c>
      <c r="K8" s="2">
        <v>20</v>
      </c>
      <c r="L8" s="2">
        <f t="shared" si="4"/>
        <v>3.55</v>
      </c>
      <c r="M8" s="8">
        <f t="shared" si="5"/>
        <v>2</v>
      </c>
      <c r="N8" s="7">
        <v>59</v>
      </c>
      <c r="O8" s="2">
        <v>87</v>
      </c>
      <c r="P8" s="2">
        <f t="shared" si="6"/>
        <v>0.6781609195402298</v>
      </c>
      <c r="Q8" s="8">
        <f t="shared" si="7"/>
        <v>0</v>
      </c>
      <c r="R8" s="26">
        <f t="shared" si="8"/>
        <v>4.633566324945635</v>
      </c>
      <c r="S8" s="24">
        <f t="shared" si="9"/>
        <v>2</v>
      </c>
      <c r="T8" s="1">
        <f t="shared" si="10"/>
        <v>160</v>
      </c>
      <c r="U8" s="1">
        <f t="shared" si="11"/>
        <v>255</v>
      </c>
      <c r="V8" s="2">
        <f t="shared" si="12"/>
        <v>0.6274509803921569</v>
      </c>
    </row>
    <row r="9" spans="1:22" s="2" customFormat="1" ht="30.75" customHeight="1">
      <c r="A9" s="13" t="s">
        <v>12</v>
      </c>
      <c r="B9" s="7">
        <v>16</v>
      </c>
      <c r="C9" s="2">
        <v>70</v>
      </c>
      <c r="D9" s="2">
        <f>IF(B9=0,0,B9/C9)</f>
        <v>0.22857142857142856</v>
      </c>
      <c r="E9" s="8">
        <f>IF(B9=C9,1,IF(AND(D9&lt;1,D9&lt;&gt;1),0,2))</f>
        <v>0</v>
      </c>
      <c r="F9" s="3">
        <v>27</v>
      </c>
      <c r="G9" s="2">
        <v>61</v>
      </c>
      <c r="H9" s="2">
        <f>IF(F9=0,0,F9/G9)</f>
        <v>0.4426229508196721</v>
      </c>
      <c r="I9" s="8">
        <f>IF(F9=G9,1,IF(AND(H9&lt;1,H9&lt;&gt;1),0,2))</f>
        <v>0</v>
      </c>
      <c r="J9" s="7">
        <v>32</v>
      </c>
      <c r="K9" s="2">
        <v>58</v>
      </c>
      <c r="L9" s="2">
        <f>IF(J9=0,0,J9/K9)</f>
        <v>0.5517241379310345</v>
      </c>
      <c r="M9" s="8">
        <f>IF(J9=K9,1,IF(AND(L9&lt;1,L9&lt;&gt;1),0,2))</f>
        <v>0</v>
      </c>
      <c r="N9" s="7">
        <v>48</v>
      </c>
      <c r="O9" s="2">
        <v>5</v>
      </c>
      <c r="P9" s="2">
        <f>IF(N9=0,0,N9/O9)</f>
        <v>9.6</v>
      </c>
      <c r="Q9" s="8">
        <f>IF(N9=O9,1,IF(AND(P9&lt;1,P9&lt;&gt;1),0,2))</f>
        <v>2</v>
      </c>
      <c r="R9" s="26">
        <f>D9+H9+L9+P9</f>
        <v>10.822918517322135</v>
      </c>
      <c r="S9" s="24">
        <f>E9+I9+M9+Q9</f>
        <v>2</v>
      </c>
      <c r="T9" s="1">
        <f>B9+F9+J9+N9</f>
        <v>123</v>
      </c>
      <c r="U9" s="1">
        <f>C9+G9+K9+O9</f>
        <v>194</v>
      </c>
      <c r="V9" s="2">
        <f>T9/U9</f>
        <v>0.634020618556701</v>
      </c>
    </row>
    <row r="10" spans="1:22" s="2" customFormat="1" ht="30.75" customHeight="1">
      <c r="A10" s="13" t="s">
        <v>6</v>
      </c>
      <c r="B10" s="7">
        <v>21</v>
      </c>
      <c r="C10" s="2">
        <v>82</v>
      </c>
      <c r="D10" s="2">
        <f t="shared" si="0"/>
        <v>0.25609756097560976</v>
      </c>
      <c r="E10" s="8">
        <f t="shared" si="1"/>
        <v>0</v>
      </c>
      <c r="F10" s="3">
        <v>77</v>
      </c>
      <c r="G10" s="2">
        <v>77</v>
      </c>
      <c r="H10" s="2">
        <f t="shared" si="2"/>
        <v>1</v>
      </c>
      <c r="I10" s="8">
        <f t="shared" si="3"/>
        <v>1</v>
      </c>
      <c r="J10" s="7">
        <v>65</v>
      </c>
      <c r="K10" s="2">
        <v>50</v>
      </c>
      <c r="L10" s="2">
        <f t="shared" si="4"/>
        <v>1.3</v>
      </c>
      <c r="M10" s="8">
        <f t="shared" si="5"/>
        <v>2</v>
      </c>
      <c r="N10" s="7">
        <v>19</v>
      </c>
      <c r="O10" s="2">
        <v>83</v>
      </c>
      <c r="P10" s="2">
        <f t="shared" si="6"/>
        <v>0.2289156626506024</v>
      </c>
      <c r="Q10" s="8">
        <f t="shared" si="7"/>
        <v>0</v>
      </c>
      <c r="R10" s="26">
        <f t="shared" si="8"/>
        <v>2.7850132236262124</v>
      </c>
      <c r="S10" s="24">
        <f t="shared" si="9"/>
        <v>3</v>
      </c>
      <c r="T10" s="1">
        <f t="shared" si="10"/>
        <v>182</v>
      </c>
      <c r="U10" s="1">
        <f t="shared" si="11"/>
        <v>292</v>
      </c>
      <c r="V10" s="2">
        <f t="shared" si="12"/>
        <v>0.6232876712328768</v>
      </c>
    </row>
    <row r="11" spans="1:22" s="2" customFormat="1" ht="30.75" customHeight="1">
      <c r="A11" s="13" t="s">
        <v>16</v>
      </c>
      <c r="B11" s="7">
        <v>74</v>
      </c>
      <c r="C11" s="2">
        <v>15</v>
      </c>
      <c r="D11" s="2">
        <f t="shared" si="0"/>
        <v>4.933333333333334</v>
      </c>
      <c r="E11" s="8">
        <f t="shared" si="1"/>
        <v>2</v>
      </c>
      <c r="F11" s="3">
        <v>77</v>
      </c>
      <c r="G11" s="2">
        <v>77</v>
      </c>
      <c r="H11" s="2">
        <f t="shared" si="2"/>
        <v>1</v>
      </c>
      <c r="I11" s="8">
        <f t="shared" si="3"/>
        <v>1</v>
      </c>
      <c r="J11" s="7">
        <v>72</v>
      </c>
      <c r="K11" s="2">
        <v>79</v>
      </c>
      <c r="L11" s="2">
        <f t="shared" si="4"/>
        <v>0.9113924050632911</v>
      </c>
      <c r="M11" s="8">
        <f t="shared" si="5"/>
        <v>0</v>
      </c>
      <c r="N11" s="7">
        <v>52</v>
      </c>
      <c r="O11" s="2">
        <v>77</v>
      </c>
      <c r="P11" s="2">
        <f t="shared" si="6"/>
        <v>0.6753246753246753</v>
      </c>
      <c r="Q11" s="8">
        <f t="shared" si="7"/>
        <v>0</v>
      </c>
      <c r="R11" s="26">
        <f t="shared" si="8"/>
        <v>7.520050413721299</v>
      </c>
      <c r="S11" s="24">
        <f t="shared" si="9"/>
        <v>3</v>
      </c>
      <c r="T11" s="1">
        <f t="shared" si="10"/>
        <v>275</v>
      </c>
      <c r="U11" s="1">
        <f t="shared" si="11"/>
        <v>248</v>
      </c>
      <c r="V11" s="2">
        <f t="shared" si="12"/>
        <v>1.1088709677419355</v>
      </c>
    </row>
    <row r="12" spans="1:22" s="2" customFormat="1" ht="30.75" customHeight="1">
      <c r="A12" s="13" t="s">
        <v>17</v>
      </c>
      <c r="B12" s="7">
        <v>67</v>
      </c>
      <c r="C12" s="2">
        <v>66</v>
      </c>
      <c r="D12" s="2">
        <f>IF(B12=0,0,B12/C12)</f>
        <v>1.0151515151515151</v>
      </c>
      <c r="E12" s="8">
        <f>IF(B12=C12,1,IF(AND(D12&lt;1,D12&lt;&gt;1),0,2))</f>
        <v>2</v>
      </c>
      <c r="F12" s="3">
        <v>79</v>
      </c>
      <c r="G12" s="2">
        <v>72</v>
      </c>
      <c r="H12" s="2">
        <f>IF(F12=0,0,F12/G12)</f>
        <v>1.0972222222222223</v>
      </c>
      <c r="I12" s="8">
        <f>IF(F12=G12,1,IF(AND(H12&lt;1,H12&lt;&gt;1),0,2))</f>
        <v>2</v>
      </c>
      <c r="J12" s="7">
        <v>80</v>
      </c>
      <c r="K12" s="2">
        <v>91</v>
      </c>
      <c r="L12" s="2">
        <f>IF(J12=0,0,J12/K12)</f>
        <v>0.8791208791208791</v>
      </c>
      <c r="M12" s="8">
        <f>IF(J12=K12,1,IF(AND(L12&lt;1,L12&lt;&gt;1),0,2))</f>
        <v>0</v>
      </c>
      <c r="N12" s="7">
        <v>61</v>
      </c>
      <c r="O12" s="2">
        <v>66</v>
      </c>
      <c r="P12" s="2">
        <f>IF(N12=0,0,N12/O12)</f>
        <v>0.9242424242424242</v>
      </c>
      <c r="Q12" s="8">
        <f>IF(N12=O12,1,IF(AND(P12&lt;1,P12&lt;&gt;1),0,2))</f>
        <v>0</v>
      </c>
      <c r="R12" s="26">
        <f>D12+H12+L12+P12</f>
        <v>3.915737040737041</v>
      </c>
      <c r="S12" s="24">
        <f>E12+I12+M12+Q12</f>
        <v>4</v>
      </c>
      <c r="T12" s="1">
        <f>B12+F12+J12+N12</f>
        <v>287</v>
      </c>
      <c r="U12" s="1">
        <f>C12+G12+K12+O12</f>
        <v>295</v>
      </c>
      <c r="V12" s="2">
        <f>T12/U12</f>
        <v>0.9728813559322034</v>
      </c>
    </row>
    <row r="13" spans="1:22" s="2" customFormat="1" ht="30.75" customHeight="1">
      <c r="A13" s="13" t="s">
        <v>4</v>
      </c>
      <c r="B13" s="7">
        <v>51</v>
      </c>
      <c r="C13" s="2">
        <v>25</v>
      </c>
      <c r="D13" s="2">
        <f t="shared" si="0"/>
        <v>2.04</v>
      </c>
      <c r="E13" s="8">
        <f t="shared" si="1"/>
        <v>2</v>
      </c>
      <c r="F13" s="3">
        <v>35</v>
      </c>
      <c r="G13" s="2">
        <v>82</v>
      </c>
      <c r="H13" s="2">
        <f t="shared" si="2"/>
        <v>0.4268292682926829</v>
      </c>
      <c r="I13" s="8">
        <f t="shared" si="3"/>
        <v>0</v>
      </c>
      <c r="J13" s="7">
        <v>58</v>
      </c>
      <c r="K13" s="2">
        <v>32</v>
      </c>
      <c r="L13" s="2">
        <f t="shared" si="4"/>
        <v>1.8125</v>
      </c>
      <c r="M13" s="8">
        <f t="shared" si="5"/>
        <v>2</v>
      </c>
      <c r="N13" s="7">
        <v>21</v>
      </c>
      <c r="O13" s="2">
        <v>76</v>
      </c>
      <c r="P13" s="2">
        <f t="shared" si="6"/>
        <v>0.27631578947368424</v>
      </c>
      <c r="Q13" s="8">
        <f t="shared" si="7"/>
        <v>0</v>
      </c>
      <c r="R13" s="26">
        <f t="shared" si="8"/>
        <v>4.555645057766367</v>
      </c>
      <c r="S13" s="24">
        <f t="shared" si="9"/>
        <v>4</v>
      </c>
      <c r="T13" s="1">
        <f t="shared" si="10"/>
        <v>165</v>
      </c>
      <c r="U13" s="1">
        <f t="shared" si="11"/>
        <v>215</v>
      </c>
      <c r="V13" s="2">
        <f t="shared" si="12"/>
        <v>0.7674418604651163</v>
      </c>
    </row>
    <row r="14" spans="1:22" s="2" customFormat="1" ht="30.75" customHeight="1">
      <c r="A14" s="13" t="s">
        <v>14</v>
      </c>
      <c r="B14" s="7">
        <v>78</v>
      </c>
      <c r="C14" s="2">
        <v>76</v>
      </c>
      <c r="D14" s="2">
        <f>IF(B14=0,0,B14/C14)</f>
        <v>1.0263157894736843</v>
      </c>
      <c r="E14" s="8">
        <f>IF(B14=C14,1,IF(AND(D14&lt;1,D14&lt;&gt;1),0,2))</f>
        <v>2</v>
      </c>
      <c r="F14" s="3">
        <v>20</v>
      </c>
      <c r="G14" s="2">
        <v>71</v>
      </c>
      <c r="H14" s="2">
        <f>IF(F14=0,0,F14/G14)</f>
        <v>0.28169014084507044</v>
      </c>
      <c r="I14" s="8">
        <f>IF(F14=G14,1,IF(AND(H14&lt;1,H14&lt;&gt;1),0,2))</f>
        <v>0</v>
      </c>
      <c r="J14" s="7">
        <v>82</v>
      </c>
      <c r="K14" s="2">
        <v>35</v>
      </c>
      <c r="L14" s="2">
        <f>IF(J14=0,0,J14/K14)</f>
        <v>2.342857142857143</v>
      </c>
      <c r="M14" s="8">
        <f>IF(J14=K14,1,IF(AND(L14&lt;1,L14&lt;&gt;1),0,2))</f>
        <v>2</v>
      </c>
      <c r="N14" s="7">
        <v>83</v>
      </c>
      <c r="O14" s="2">
        <v>19</v>
      </c>
      <c r="P14" s="2">
        <f>IF(N14=0,0,N14/O14)</f>
        <v>4.368421052631579</v>
      </c>
      <c r="Q14" s="8">
        <f>IF(N14=O14,1,IF(AND(P14&lt;1,P14&lt;&gt;1),0,2))</f>
        <v>2</v>
      </c>
      <c r="R14" s="26">
        <f>D14+H14+L14+P14</f>
        <v>8.019284125807477</v>
      </c>
      <c r="S14" s="24">
        <f>E14+I14+M14+Q14</f>
        <v>6</v>
      </c>
      <c r="T14" s="1">
        <f>B14+F14+J14+N14</f>
        <v>263</v>
      </c>
      <c r="U14" s="1">
        <f>C14+G14+K14+O14</f>
        <v>201</v>
      </c>
      <c r="V14" s="2">
        <f>T14/U14</f>
        <v>1.308457711442786</v>
      </c>
    </row>
    <row r="15" spans="1:22" s="2" customFormat="1" ht="30.75" customHeight="1">
      <c r="A15" s="13" t="s">
        <v>13</v>
      </c>
      <c r="B15" s="7">
        <v>76</v>
      </c>
      <c r="C15" s="2">
        <v>78</v>
      </c>
      <c r="D15" s="2">
        <f t="shared" si="0"/>
        <v>0.9743589743589743</v>
      </c>
      <c r="E15" s="8">
        <f t="shared" si="1"/>
        <v>0</v>
      </c>
      <c r="F15" s="3">
        <v>79</v>
      </c>
      <c r="G15" s="2">
        <v>37</v>
      </c>
      <c r="H15" s="2">
        <f t="shared" si="2"/>
        <v>2.135135135135135</v>
      </c>
      <c r="I15" s="8">
        <f t="shared" si="3"/>
        <v>2</v>
      </c>
      <c r="J15" s="7">
        <v>61</v>
      </c>
      <c r="K15" s="2">
        <v>27</v>
      </c>
      <c r="L15" s="2">
        <f t="shared" si="4"/>
        <v>2.259259259259259</v>
      </c>
      <c r="M15" s="8">
        <f t="shared" si="5"/>
        <v>2</v>
      </c>
      <c r="N15" s="7">
        <v>69</v>
      </c>
      <c r="O15" s="2">
        <v>8</v>
      </c>
      <c r="P15" s="2">
        <f t="shared" si="6"/>
        <v>8.625</v>
      </c>
      <c r="Q15" s="8">
        <f t="shared" si="7"/>
        <v>2</v>
      </c>
      <c r="R15" s="26">
        <f t="shared" si="8"/>
        <v>13.993753368753369</v>
      </c>
      <c r="S15" s="24">
        <f t="shared" si="9"/>
        <v>6</v>
      </c>
      <c r="T15" s="1">
        <f t="shared" si="10"/>
        <v>285</v>
      </c>
      <c r="U15" s="1">
        <f t="shared" si="11"/>
        <v>150</v>
      </c>
      <c r="V15" s="2">
        <f t="shared" si="12"/>
        <v>1.9</v>
      </c>
    </row>
    <row r="16" spans="1:22" s="2" customFormat="1" ht="30.75" customHeight="1">
      <c r="A16" s="13" t="s">
        <v>10</v>
      </c>
      <c r="B16" s="7">
        <v>66</v>
      </c>
      <c r="C16" s="2">
        <v>67</v>
      </c>
      <c r="D16" s="2">
        <f>IF(B16=0,0,B16/C16)</f>
        <v>0.9850746268656716</v>
      </c>
      <c r="E16" s="8">
        <f>IF(B16=C16,1,IF(AND(D16&lt;1,D16&lt;&gt;1),0,2))</f>
        <v>0</v>
      </c>
      <c r="F16" s="3">
        <v>52</v>
      </c>
      <c r="G16" s="2">
        <v>2</v>
      </c>
      <c r="H16" s="2">
        <f>IF(F16=0,0,F16/G16)</f>
        <v>26</v>
      </c>
      <c r="I16" s="8">
        <f>IF(F16=G16,1,IF(AND(H16&lt;1,H16&lt;&gt;1),0,2))</f>
        <v>2</v>
      </c>
      <c r="J16" s="7">
        <v>81</v>
      </c>
      <c r="K16" s="2">
        <v>22</v>
      </c>
      <c r="L16" s="2">
        <f>IF(J16=0,0,J16/K16)</f>
        <v>3.6818181818181817</v>
      </c>
      <c r="M16" s="8">
        <f>IF(J16=K16,1,IF(AND(L16&lt;1,L16&lt;&gt;1),0,2))</f>
        <v>2</v>
      </c>
      <c r="N16" s="7">
        <v>77</v>
      </c>
      <c r="O16" s="2">
        <v>21</v>
      </c>
      <c r="P16" s="2">
        <f>IF(N16=0,0,N16/O16)</f>
        <v>3.6666666666666665</v>
      </c>
      <c r="Q16" s="8">
        <f>IF(N16=O16,1,IF(AND(P16&lt;1,P16&lt;&gt;1),0,2))</f>
        <v>2</v>
      </c>
      <c r="R16" s="26">
        <f>D16+H16+L16+P16</f>
        <v>34.33355947535052</v>
      </c>
      <c r="S16" s="24">
        <f>E16+I16+M16+Q16</f>
        <v>6</v>
      </c>
      <c r="T16" s="1">
        <f>B16+F16+J16+N16</f>
        <v>276</v>
      </c>
      <c r="U16" s="1">
        <f>C16+G16+K16+O16</f>
        <v>112</v>
      </c>
      <c r="V16" s="2">
        <f>T16/U16</f>
        <v>2.4642857142857144</v>
      </c>
    </row>
    <row r="17" spans="1:22" s="2" customFormat="1" ht="30.75" customHeight="1">
      <c r="A17" s="13" t="s">
        <v>1</v>
      </c>
      <c r="B17" s="7">
        <v>58</v>
      </c>
      <c r="C17" s="2">
        <v>25</v>
      </c>
      <c r="D17" s="2">
        <f t="shared" si="0"/>
        <v>2.32</v>
      </c>
      <c r="E17" s="8">
        <f t="shared" si="1"/>
        <v>2</v>
      </c>
      <c r="F17" s="3">
        <v>63</v>
      </c>
      <c r="G17" s="2">
        <v>57</v>
      </c>
      <c r="H17" s="2">
        <f t="shared" si="2"/>
        <v>1.105263157894737</v>
      </c>
      <c r="I17" s="8">
        <f t="shared" si="3"/>
        <v>2</v>
      </c>
      <c r="J17" s="7">
        <v>66</v>
      </c>
      <c r="K17" s="2">
        <v>33</v>
      </c>
      <c r="L17" s="2">
        <f t="shared" si="4"/>
        <v>2</v>
      </c>
      <c r="M17" s="8">
        <f t="shared" si="5"/>
        <v>2</v>
      </c>
      <c r="N17" s="7">
        <v>66</v>
      </c>
      <c r="O17" s="2">
        <v>61</v>
      </c>
      <c r="P17" s="2">
        <f t="shared" si="6"/>
        <v>1.0819672131147542</v>
      </c>
      <c r="Q17" s="8">
        <f t="shared" si="7"/>
        <v>2</v>
      </c>
      <c r="R17" s="26">
        <f t="shared" si="8"/>
        <v>6.5072303710094905</v>
      </c>
      <c r="S17" s="24">
        <f t="shared" si="9"/>
        <v>8</v>
      </c>
      <c r="T17" s="1">
        <f t="shared" si="10"/>
        <v>253</v>
      </c>
      <c r="U17" s="1">
        <f t="shared" si="11"/>
        <v>176</v>
      </c>
      <c r="V17" s="2">
        <f t="shared" si="12"/>
        <v>1.4375</v>
      </c>
    </row>
    <row r="18" spans="1:22" s="2" customFormat="1" ht="30.75" customHeight="1">
      <c r="A18" s="13" t="s">
        <v>5</v>
      </c>
      <c r="B18" s="7">
        <v>70</v>
      </c>
      <c r="C18" s="2">
        <v>16</v>
      </c>
      <c r="D18" s="2">
        <f t="shared" si="0"/>
        <v>4.375</v>
      </c>
      <c r="E18" s="8">
        <f t="shared" si="1"/>
        <v>2</v>
      </c>
      <c r="F18" s="3">
        <v>82</v>
      </c>
      <c r="G18" s="2">
        <v>21</v>
      </c>
      <c r="H18" s="2">
        <f t="shared" si="2"/>
        <v>3.9047619047619047</v>
      </c>
      <c r="I18" s="8">
        <f t="shared" si="3"/>
        <v>2</v>
      </c>
      <c r="J18" s="7">
        <v>76</v>
      </c>
      <c r="K18" s="2">
        <v>21</v>
      </c>
      <c r="L18" s="2">
        <f t="shared" si="4"/>
        <v>3.619047619047619</v>
      </c>
      <c r="M18" s="8">
        <f t="shared" si="5"/>
        <v>2</v>
      </c>
      <c r="N18" s="7">
        <v>87</v>
      </c>
      <c r="O18" s="2">
        <v>59</v>
      </c>
      <c r="P18" s="2">
        <f t="shared" si="6"/>
        <v>1.4745762711864407</v>
      </c>
      <c r="Q18" s="8">
        <f t="shared" si="7"/>
        <v>2</v>
      </c>
      <c r="R18" s="26">
        <f t="shared" si="8"/>
        <v>13.373385794995965</v>
      </c>
      <c r="S18" s="24">
        <f t="shared" si="9"/>
        <v>8</v>
      </c>
      <c r="T18" s="1">
        <f t="shared" si="10"/>
        <v>315</v>
      </c>
      <c r="U18" s="1">
        <f t="shared" si="11"/>
        <v>117</v>
      </c>
      <c r="V18" s="2">
        <f t="shared" si="12"/>
        <v>2.6923076923076925</v>
      </c>
    </row>
    <row r="19" spans="1:22" s="2" customFormat="1" ht="30.75" customHeight="1" thickBot="1">
      <c r="A19" s="14" t="s">
        <v>8</v>
      </c>
      <c r="B19" s="9">
        <v>63</v>
      </c>
      <c r="C19" s="10">
        <v>33</v>
      </c>
      <c r="D19" s="2">
        <f t="shared" si="0"/>
        <v>1.9090909090909092</v>
      </c>
      <c r="E19" s="8">
        <f t="shared" si="1"/>
        <v>2</v>
      </c>
      <c r="F19" s="15">
        <v>74</v>
      </c>
      <c r="G19" s="10">
        <v>6</v>
      </c>
      <c r="H19" s="2">
        <f t="shared" si="2"/>
        <v>12.333333333333334</v>
      </c>
      <c r="I19" s="8">
        <f t="shared" si="3"/>
        <v>2</v>
      </c>
      <c r="J19" s="9">
        <v>91</v>
      </c>
      <c r="K19" s="10">
        <v>80</v>
      </c>
      <c r="L19" s="2">
        <f t="shared" si="4"/>
        <v>1.1375</v>
      </c>
      <c r="M19" s="8">
        <f t="shared" si="5"/>
        <v>2</v>
      </c>
      <c r="N19" s="9">
        <v>77</v>
      </c>
      <c r="O19" s="10">
        <v>52</v>
      </c>
      <c r="P19" s="2">
        <f t="shared" si="6"/>
        <v>1.4807692307692308</v>
      </c>
      <c r="Q19" s="8">
        <f t="shared" si="7"/>
        <v>2</v>
      </c>
      <c r="R19" s="26">
        <f t="shared" si="8"/>
        <v>16.86069347319347</v>
      </c>
      <c r="S19" s="24">
        <f t="shared" si="9"/>
        <v>8</v>
      </c>
      <c r="T19" s="1">
        <f t="shared" si="10"/>
        <v>305</v>
      </c>
      <c r="U19" s="1">
        <f t="shared" si="11"/>
        <v>171</v>
      </c>
      <c r="V19" s="2">
        <f t="shared" si="12"/>
        <v>1.7836257309941521</v>
      </c>
    </row>
  </sheetData>
  <sheetProtection/>
  <mergeCells count="4">
    <mergeCell ref="B1:E1"/>
    <mergeCell ref="F1:I1"/>
    <mergeCell ref="J1:M1"/>
    <mergeCell ref="N1:Q1"/>
  </mergeCells>
  <printOptions/>
  <pageMargins left="0.7500000000000001" right="0.7500000000000001" top="1" bottom="1" header="0.5" footer="0.5"/>
  <pageSetup orientation="landscape" paperSize="9" scale="53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D1">
      <selection activeCell="O13" sqref="O13"/>
    </sheetView>
  </sheetViews>
  <sheetFormatPr defaultColWidth="11.00390625" defaultRowHeight="15.75"/>
  <cols>
    <col min="1" max="1" width="23.375" style="0" customWidth="1"/>
    <col min="2" max="17" width="9.00390625" style="0" customWidth="1"/>
    <col min="18" max="18" width="14.875" style="0" customWidth="1"/>
    <col min="19" max="19" width="14.00390625" style="0" customWidth="1"/>
    <col min="20" max="21" width="17.50390625" style="0" customWidth="1"/>
  </cols>
  <sheetData>
    <row r="1" spans="1:19" ht="19.5">
      <c r="A1" s="11" t="s">
        <v>0</v>
      </c>
      <c r="B1" s="16">
        <v>1</v>
      </c>
      <c r="C1" s="17"/>
      <c r="D1" s="17"/>
      <c r="E1" s="18"/>
      <c r="F1" s="17">
        <v>2</v>
      </c>
      <c r="G1" s="17"/>
      <c r="H1" s="17"/>
      <c r="I1" s="17"/>
      <c r="J1" s="16">
        <v>3</v>
      </c>
      <c r="K1" s="17"/>
      <c r="L1" s="17"/>
      <c r="M1" s="18"/>
      <c r="N1" s="16">
        <v>4</v>
      </c>
      <c r="O1" s="17"/>
      <c r="P1" s="17"/>
      <c r="Q1" s="18"/>
      <c r="R1" s="12"/>
      <c r="S1" s="1"/>
    </row>
    <row r="2" spans="1:21" ht="19.5">
      <c r="A2" s="4"/>
      <c r="B2" s="4" t="s">
        <v>18</v>
      </c>
      <c r="C2" s="5" t="s">
        <v>19</v>
      </c>
      <c r="D2" s="5" t="s">
        <v>20</v>
      </c>
      <c r="E2" s="6" t="s">
        <v>21</v>
      </c>
      <c r="F2" s="4" t="s">
        <v>18</v>
      </c>
      <c r="G2" s="5" t="s">
        <v>19</v>
      </c>
      <c r="H2" s="5" t="s">
        <v>20</v>
      </c>
      <c r="I2" s="6" t="s">
        <v>21</v>
      </c>
      <c r="J2" s="4" t="s">
        <v>18</v>
      </c>
      <c r="K2" s="5" t="s">
        <v>19</v>
      </c>
      <c r="L2" s="5" t="s">
        <v>20</v>
      </c>
      <c r="M2" s="6" t="s">
        <v>21</v>
      </c>
      <c r="N2" s="4" t="s">
        <v>18</v>
      </c>
      <c r="O2" s="5" t="s">
        <v>19</v>
      </c>
      <c r="P2" s="5" t="s">
        <v>20</v>
      </c>
      <c r="Q2" s="6" t="s">
        <v>21</v>
      </c>
      <c r="R2" s="28" t="s">
        <v>22</v>
      </c>
      <c r="S2" s="27" t="s">
        <v>23</v>
      </c>
      <c r="T2" s="1" t="s">
        <v>27</v>
      </c>
      <c r="U2" s="1" t="s">
        <v>28</v>
      </c>
    </row>
    <row r="3" spans="1:21" ht="19.5">
      <c r="A3" s="13" t="s">
        <v>14</v>
      </c>
      <c r="B3" s="7">
        <v>58</v>
      </c>
      <c r="C3" s="2">
        <v>12</v>
      </c>
      <c r="D3" s="2">
        <f>IF(B3=0,0,B3/C3)</f>
        <v>4.833333333333333</v>
      </c>
      <c r="E3" s="8">
        <f>IF(B3=C3,1,IF(AND(D3&lt;1,D3&lt;&gt;1),0,2))</f>
        <v>2</v>
      </c>
      <c r="F3" s="3">
        <v>69</v>
      </c>
      <c r="G3" s="2">
        <v>54</v>
      </c>
      <c r="H3" s="2">
        <f>IF(F3=0,0,F3/G3)</f>
        <v>1.2777777777777777</v>
      </c>
      <c r="I3" s="8">
        <f>IF(F3=G3,1,IF(AND(H3&lt;1,H3&lt;&gt;1),0,2))</f>
        <v>2</v>
      </c>
      <c r="J3" s="7">
        <v>67</v>
      </c>
      <c r="K3" s="2">
        <v>7</v>
      </c>
      <c r="L3" s="2">
        <f>IF(J3=0,0,J3/K3)</f>
        <v>9.571428571428571</v>
      </c>
      <c r="M3" s="8">
        <f>IF(J3=K3,1,IF(AND(L3&lt;1,L3&lt;&gt;1),0,2))</f>
        <v>2</v>
      </c>
      <c r="N3" s="7">
        <v>63</v>
      </c>
      <c r="O3" s="2">
        <v>59</v>
      </c>
      <c r="P3" s="2">
        <f>IF(N3=0,0,N3/O3)</f>
        <v>1.0677966101694916</v>
      </c>
      <c r="Q3" s="8">
        <f>IF(N3=O3,1,IF(AND(P3&lt;1,P3&lt;&gt;1),0,2))</f>
        <v>2</v>
      </c>
      <c r="R3" s="26">
        <f>D3+H3+L3+P3</f>
        <v>16.750336292709175</v>
      </c>
      <c r="S3" s="24">
        <f>E3+I3+M3+Q3</f>
        <v>8</v>
      </c>
      <c r="T3" s="1">
        <f>B3+F3+J3+N3</f>
        <v>257</v>
      </c>
      <c r="U3" s="1">
        <f>C3+G3+K3+O3</f>
        <v>132</v>
      </c>
    </row>
    <row r="4" spans="1:21" ht="19.5">
      <c r="A4" s="13" t="s">
        <v>10</v>
      </c>
      <c r="B4" s="7">
        <v>64</v>
      </c>
      <c r="C4" s="2">
        <v>56</v>
      </c>
      <c r="D4" s="2">
        <f aca="true" t="shared" si="0" ref="D4:D9">IF(B4=0,0,B4/C4)</f>
        <v>1.1428571428571428</v>
      </c>
      <c r="E4" s="8">
        <f aca="true" t="shared" si="1" ref="E4:E9">IF(B4=C4,1,IF(AND(D4&lt;1,D4&lt;&gt;1),0,2))</f>
        <v>2</v>
      </c>
      <c r="F4" s="3">
        <v>72</v>
      </c>
      <c r="G4" s="2">
        <v>18</v>
      </c>
      <c r="H4" s="2">
        <f aca="true" t="shared" si="2" ref="H4:H9">IF(F4=0,0,F4/G4)</f>
        <v>4</v>
      </c>
      <c r="I4" s="8">
        <f aca="true" t="shared" si="3" ref="I4:I9">IF(F4=G4,1,IF(AND(H4&lt;1,H4&lt;&gt;1),0,2))</f>
        <v>2</v>
      </c>
      <c r="J4" s="7">
        <v>76</v>
      </c>
      <c r="K4" s="2">
        <v>73</v>
      </c>
      <c r="L4" s="2">
        <f aca="true" t="shared" si="4" ref="L4:L9">IF(J4=0,0,J4/K4)</f>
        <v>1.0410958904109588</v>
      </c>
      <c r="M4" s="8">
        <f aca="true" t="shared" si="5" ref="M4:M9">IF(J4=K4,1,IF(AND(L4&lt;1,L4&lt;&gt;1),0,2))</f>
        <v>2</v>
      </c>
      <c r="N4" s="7">
        <v>64</v>
      </c>
      <c r="O4" s="2">
        <v>9</v>
      </c>
      <c r="P4" s="2">
        <f aca="true" t="shared" si="6" ref="P4:P9">IF(N4=0,0,N4/O4)</f>
        <v>7.111111111111111</v>
      </c>
      <c r="Q4" s="8">
        <f aca="true" t="shared" si="7" ref="Q4:Q9">IF(N4=O4,1,IF(AND(P4&lt;1,P4&lt;&gt;1),0,2))</f>
        <v>2</v>
      </c>
      <c r="R4" s="26">
        <f aca="true" t="shared" si="8" ref="R4:S9">D4+H4+L4+P4</f>
        <v>13.29506414437921</v>
      </c>
      <c r="S4" s="24">
        <f t="shared" si="8"/>
        <v>8</v>
      </c>
      <c r="T4" s="1">
        <f>B4+F4+J4+N4</f>
        <v>276</v>
      </c>
      <c r="U4" s="1">
        <f>C4+G4+K4+O4</f>
        <v>156</v>
      </c>
    </row>
    <row r="5" spans="1:21" ht="19.5">
      <c r="A5" s="13" t="s">
        <v>25</v>
      </c>
      <c r="B5" s="7">
        <v>56</v>
      </c>
      <c r="C5" s="2">
        <v>64</v>
      </c>
      <c r="D5" s="2">
        <f t="shared" si="0"/>
        <v>0.875</v>
      </c>
      <c r="E5" s="8">
        <f t="shared" si="1"/>
        <v>0</v>
      </c>
      <c r="F5" s="3">
        <v>67</v>
      </c>
      <c r="G5" s="2">
        <v>52</v>
      </c>
      <c r="H5" s="2">
        <f t="shared" si="2"/>
        <v>1.2884615384615385</v>
      </c>
      <c r="I5" s="8">
        <f t="shared" si="3"/>
        <v>2</v>
      </c>
      <c r="J5" s="7">
        <v>57</v>
      </c>
      <c r="K5" s="2">
        <v>62</v>
      </c>
      <c r="L5" s="2">
        <f t="shared" si="4"/>
        <v>0.9193548387096774</v>
      </c>
      <c r="M5" s="8">
        <f t="shared" si="5"/>
        <v>0</v>
      </c>
      <c r="N5" s="7">
        <v>58</v>
      </c>
      <c r="O5" s="2">
        <v>6</v>
      </c>
      <c r="P5" s="2">
        <f t="shared" si="6"/>
        <v>9.666666666666666</v>
      </c>
      <c r="Q5" s="8">
        <f t="shared" si="7"/>
        <v>2</v>
      </c>
      <c r="R5" s="26">
        <f t="shared" si="8"/>
        <v>12.749483043837882</v>
      </c>
      <c r="S5" s="24">
        <f t="shared" si="8"/>
        <v>4</v>
      </c>
      <c r="T5" s="1">
        <f aca="true" t="shared" si="9" ref="T5:U9">B5+F5+J5+N5</f>
        <v>238</v>
      </c>
      <c r="U5" s="1">
        <f t="shared" si="9"/>
        <v>184</v>
      </c>
    </row>
    <row r="6" spans="1:21" ht="19.5">
      <c r="A6" s="13" t="s">
        <v>2</v>
      </c>
      <c r="B6" s="7">
        <v>12</v>
      </c>
      <c r="C6" s="2">
        <v>58</v>
      </c>
      <c r="D6" s="2">
        <f t="shared" si="0"/>
        <v>0.20689655172413793</v>
      </c>
      <c r="E6" s="8">
        <f t="shared" si="1"/>
        <v>0</v>
      </c>
      <c r="F6" s="3">
        <v>56</v>
      </c>
      <c r="G6" s="2">
        <v>56</v>
      </c>
      <c r="H6" s="2">
        <f t="shared" si="2"/>
        <v>1</v>
      </c>
      <c r="I6" s="8">
        <f t="shared" si="3"/>
        <v>1</v>
      </c>
      <c r="J6" s="7">
        <v>60</v>
      </c>
      <c r="K6" s="2">
        <v>36</v>
      </c>
      <c r="L6" s="2">
        <f t="shared" si="4"/>
        <v>1.6666666666666667</v>
      </c>
      <c r="M6" s="8">
        <f t="shared" si="5"/>
        <v>2</v>
      </c>
      <c r="N6" s="7">
        <v>6</v>
      </c>
      <c r="O6" s="2">
        <v>58</v>
      </c>
      <c r="P6" s="2">
        <f t="shared" si="6"/>
        <v>0.10344827586206896</v>
      </c>
      <c r="Q6" s="8">
        <f t="shared" si="7"/>
        <v>0</v>
      </c>
      <c r="R6" s="26">
        <f t="shared" si="8"/>
        <v>2.977011494252874</v>
      </c>
      <c r="S6" s="24">
        <f t="shared" si="8"/>
        <v>3</v>
      </c>
      <c r="T6" s="1">
        <f t="shared" si="9"/>
        <v>134</v>
      </c>
      <c r="U6" s="1">
        <f t="shared" si="9"/>
        <v>208</v>
      </c>
    </row>
    <row r="7" spans="1:21" ht="19.5">
      <c r="A7" s="13" t="s">
        <v>24</v>
      </c>
      <c r="B7" s="7">
        <v>51</v>
      </c>
      <c r="C7" s="2">
        <v>62</v>
      </c>
      <c r="D7" s="2">
        <f t="shared" si="0"/>
        <v>0.8225806451612904</v>
      </c>
      <c r="E7" s="8">
        <f t="shared" si="1"/>
        <v>0</v>
      </c>
      <c r="F7" s="3">
        <v>73</v>
      </c>
      <c r="G7" s="2">
        <v>76</v>
      </c>
      <c r="H7" s="2">
        <f t="shared" si="2"/>
        <v>0.9605263157894737</v>
      </c>
      <c r="I7" s="8">
        <f t="shared" si="3"/>
        <v>0</v>
      </c>
      <c r="J7" s="7">
        <v>62</v>
      </c>
      <c r="K7" s="2">
        <v>57</v>
      </c>
      <c r="L7" s="2">
        <f t="shared" si="4"/>
        <v>1.087719298245614</v>
      </c>
      <c r="M7" s="8">
        <f t="shared" si="5"/>
        <v>2</v>
      </c>
      <c r="N7" s="7">
        <v>54</v>
      </c>
      <c r="O7" s="2">
        <v>69</v>
      </c>
      <c r="P7" s="2">
        <f t="shared" si="6"/>
        <v>0.782608695652174</v>
      </c>
      <c r="Q7" s="8">
        <f t="shared" si="7"/>
        <v>0</v>
      </c>
      <c r="R7" s="26">
        <f t="shared" si="8"/>
        <v>3.653434954848552</v>
      </c>
      <c r="S7" s="24">
        <f t="shared" si="8"/>
        <v>2</v>
      </c>
      <c r="T7" s="1">
        <f t="shared" si="9"/>
        <v>240</v>
      </c>
      <c r="U7" s="1">
        <f t="shared" si="9"/>
        <v>264</v>
      </c>
    </row>
    <row r="8" spans="1:21" ht="19.5">
      <c r="A8" s="13" t="s">
        <v>9</v>
      </c>
      <c r="B8" s="7">
        <v>18</v>
      </c>
      <c r="C8" s="2">
        <v>72</v>
      </c>
      <c r="D8" s="2">
        <f t="shared" si="0"/>
        <v>0.25</v>
      </c>
      <c r="E8" s="8">
        <f t="shared" si="1"/>
        <v>0</v>
      </c>
      <c r="F8" s="3">
        <v>62</v>
      </c>
      <c r="G8" s="2">
        <v>51</v>
      </c>
      <c r="H8" s="2">
        <f t="shared" si="2"/>
        <v>1.2156862745098038</v>
      </c>
      <c r="I8" s="8">
        <f t="shared" si="3"/>
        <v>2</v>
      </c>
      <c r="J8" s="7">
        <v>36</v>
      </c>
      <c r="K8" s="2">
        <v>60</v>
      </c>
      <c r="L8" s="2">
        <f t="shared" si="4"/>
        <v>0.6</v>
      </c>
      <c r="M8" s="8">
        <f t="shared" si="5"/>
        <v>0</v>
      </c>
      <c r="N8" s="7">
        <v>59</v>
      </c>
      <c r="O8" s="2">
        <v>63</v>
      </c>
      <c r="P8" s="2">
        <f t="shared" si="6"/>
        <v>0.9365079365079365</v>
      </c>
      <c r="Q8" s="8">
        <f t="shared" si="7"/>
        <v>0</v>
      </c>
      <c r="R8" s="26">
        <f t="shared" si="8"/>
        <v>3.0021942110177404</v>
      </c>
      <c r="S8" s="24">
        <f t="shared" si="8"/>
        <v>2</v>
      </c>
      <c r="T8" s="1">
        <f t="shared" si="9"/>
        <v>175</v>
      </c>
      <c r="U8" s="1">
        <f t="shared" si="9"/>
        <v>246</v>
      </c>
    </row>
    <row r="9" spans="1:21" ht="19.5">
      <c r="A9" s="13" t="s">
        <v>26</v>
      </c>
      <c r="B9" s="7">
        <v>52</v>
      </c>
      <c r="C9" s="2">
        <v>67</v>
      </c>
      <c r="D9" s="2">
        <f t="shared" si="0"/>
        <v>0.7761194029850746</v>
      </c>
      <c r="E9" s="8">
        <f t="shared" si="1"/>
        <v>0</v>
      </c>
      <c r="F9" s="3">
        <v>56</v>
      </c>
      <c r="G9" s="2">
        <v>56</v>
      </c>
      <c r="H9" s="2">
        <f t="shared" si="2"/>
        <v>1</v>
      </c>
      <c r="I9" s="8">
        <f t="shared" si="3"/>
        <v>1</v>
      </c>
      <c r="J9" s="7">
        <v>7</v>
      </c>
      <c r="K9" s="2">
        <v>67</v>
      </c>
      <c r="L9" s="2">
        <f t="shared" si="4"/>
        <v>0.1044776119402985</v>
      </c>
      <c r="M9" s="8">
        <f t="shared" si="5"/>
        <v>0</v>
      </c>
      <c r="N9" s="7">
        <v>9</v>
      </c>
      <c r="O9" s="2">
        <v>64</v>
      </c>
      <c r="P9" s="2">
        <f t="shared" si="6"/>
        <v>0.140625</v>
      </c>
      <c r="Q9" s="8">
        <f t="shared" si="7"/>
        <v>0</v>
      </c>
      <c r="R9" s="26">
        <f t="shared" si="8"/>
        <v>2.0212220149253732</v>
      </c>
      <c r="S9" s="24">
        <f t="shared" si="8"/>
        <v>1</v>
      </c>
      <c r="T9" s="1">
        <f t="shared" si="9"/>
        <v>124</v>
      </c>
      <c r="U9" s="1">
        <f t="shared" si="9"/>
        <v>254</v>
      </c>
    </row>
  </sheetData>
  <sheetProtection/>
  <mergeCells count="4">
    <mergeCell ref="B1:E1"/>
    <mergeCell ref="F1:I1"/>
    <mergeCell ref="J1:M1"/>
    <mergeCell ref="N1:Q1"/>
  </mergeCells>
  <printOptions/>
  <pageMargins left="0.7500000000000001" right="0.7500000000000001" top="1" bottom="1" header="0.5" footer="0.5"/>
  <pageSetup orientation="landscape" paperSize="9" scale="52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asztalos.zoltan@gmail.com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Zoltan Asztalos</dc:creator>
  <cp:keywords/>
  <dc:description/>
  <cp:lastModifiedBy>Zoltan Asztalos</cp:lastModifiedBy>
  <cp:lastPrinted>2011-09-17T18:55:01Z</cp:lastPrinted>
  <dcterms:created xsi:type="dcterms:W3CDTF">2011-09-17T07:58:27Z</dcterms:created>
  <dcterms:modified xsi:type="dcterms:W3CDTF">2011-09-19T07:31:26Z</dcterms:modified>
  <cp:category/>
  <cp:version/>
  <cp:contentType/>
  <cp:contentStatus/>
</cp:coreProperties>
</file>